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ssoal\Recredenciamento\"/>
    </mc:Choice>
  </mc:AlternateContent>
  <bookViews>
    <workbookView xWindow="0" yWindow="0" windowWidth="21600" windowHeight="9735"/>
  </bookViews>
  <sheets>
    <sheet name="Plan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G44" i="1"/>
  <c r="G48" i="1" l="1"/>
  <c r="G47" i="1"/>
  <c r="G46" i="1"/>
  <c r="G43" i="1"/>
  <c r="G40" i="1"/>
  <c r="G41" i="1"/>
  <c r="G42" i="1"/>
  <c r="G37" i="1"/>
  <c r="G32" i="1"/>
  <c r="G31" i="1"/>
  <c r="G33" i="1"/>
  <c r="G30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4" i="1"/>
  <c r="G35" i="1"/>
  <c r="G36" i="1"/>
  <c r="G38" i="1"/>
  <c r="G39" i="1"/>
  <c r="G45" i="1"/>
  <c r="G49" i="1"/>
  <c r="G50" i="1"/>
  <c r="G51" i="1"/>
  <c r="G52" i="1"/>
  <c r="G7" i="1"/>
  <c r="D4" i="1" l="1"/>
</calcChain>
</file>

<file path=xl/sharedStrings.xml><?xml version="1.0" encoding="utf-8"?>
<sst xmlns="http://schemas.openxmlformats.org/spreadsheetml/2006/main" count="95" uniqueCount="75">
  <si>
    <t>Nome</t>
  </si>
  <si>
    <t>Pontuação Referência</t>
  </si>
  <si>
    <t>Período</t>
  </si>
  <si>
    <t>Início</t>
  </si>
  <si>
    <t>Pontuação Desejada</t>
  </si>
  <si>
    <t>Término</t>
  </si>
  <si>
    <t>Tipo de Produção</t>
  </si>
  <si>
    <t>Caracterização</t>
  </si>
  <si>
    <t>Pontos</t>
  </si>
  <si>
    <t>Complemento</t>
  </si>
  <si>
    <t>Qt</t>
  </si>
  <si>
    <t>Qualis CAPES</t>
  </si>
  <si>
    <t>A1 - Inter</t>
  </si>
  <si>
    <t>A1</t>
  </si>
  <si>
    <t>A2 - Inter</t>
  </si>
  <si>
    <t>A2</t>
  </si>
  <si>
    <t>B1 - Inter</t>
  </si>
  <si>
    <t>B1</t>
  </si>
  <si>
    <t>B2 - Inter</t>
  </si>
  <si>
    <t>B2</t>
  </si>
  <si>
    <t>B3 - Inter</t>
  </si>
  <si>
    <t>B3</t>
  </si>
  <si>
    <t>B4 - Inter</t>
  </si>
  <si>
    <t>B4</t>
  </si>
  <si>
    <t>B5 - Inter</t>
  </si>
  <si>
    <t>B5</t>
  </si>
  <si>
    <t>Internacional</t>
  </si>
  <si>
    <t>Por Capítulo</t>
  </si>
  <si>
    <t>Nacional</t>
  </si>
  <si>
    <t>Por Livro</t>
  </si>
  <si>
    <t>Nacional/Regional</t>
  </si>
  <si>
    <t>Com Fomento de agências nacionais ou internacionais</t>
  </si>
  <si>
    <t>Por Projeto (Max. 3,0)</t>
  </si>
  <si>
    <t>Sem fomento</t>
  </si>
  <si>
    <t>Por Projeto (Max. 1,5)</t>
  </si>
  <si>
    <t>Por Supervisão</t>
  </si>
  <si>
    <t>Por Orientação</t>
  </si>
  <si>
    <t>Por coorientação</t>
  </si>
  <si>
    <t>Por banca (max. 2,0)</t>
  </si>
  <si>
    <t>Por banca (max. 1,0)</t>
  </si>
  <si>
    <t>Por periódico (Max. 2,0)</t>
  </si>
  <si>
    <t>Por evento (Max. 1,5)</t>
  </si>
  <si>
    <t>Por evento (Max. 1,0)</t>
  </si>
  <si>
    <t>Por disciplina</t>
  </si>
  <si>
    <t xml:space="preserve">Regional </t>
  </si>
  <si>
    <t>Pontuação Obtida</t>
  </si>
  <si>
    <t>Pt_Obtidos</t>
  </si>
  <si>
    <t>1) Publicação de artigo em periódico com Qualis. Sendo que na área interdisciplinar  terão uma bonificação de 30% (avaliação mais recente disponível na Plataforma Sucupira)</t>
  </si>
  <si>
    <t>2) Publicação de capítulo de livro com ISBN</t>
  </si>
  <si>
    <t>3) Publicação de livro, com ISBN e Conselho Editorial</t>
  </si>
  <si>
    <t>4) Publicação de livro, enquanto coordenador ou organizador, com ISBN</t>
  </si>
  <si>
    <t>5) Publicação em anais de eventos, com ISBN/ISSN</t>
  </si>
  <si>
    <t>6) Registro de Software depositado</t>
  </si>
  <si>
    <t>7) Coordenador de projeto de pesquisa</t>
  </si>
  <si>
    <t>8) Participação em Projetos de Pesquisa</t>
  </si>
  <si>
    <t>9) Supervisão de Pós-Doutorado.</t>
  </si>
  <si>
    <t>10) Orientação concluída de Tese de Doutorado em Programas recomendados pela CAPES</t>
  </si>
  <si>
    <t>11) Orientação concluída de Dissertação de Mestrado em Programas recomendados pela CAPES</t>
  </si>
  <si>
    <t>13) Orientação concluída de Projeto de Iniciação Científica</t>
  </si>
  <si>
    <t>14) Co-orientação concluída de Tese de Doutorado em Programas recomendados pela CAPES</t>
  </si>
  <si>
    <t>15) Co-orientação concluída de Dissertação de Mestrado em Programas recomendados pela CAPES</t>
  </si>
  <si>
    <t>16) Participação em Banca de avaliação de Tese Doutorado</t>
  </si>
  <si>
    <t>17) Participação em Banca de Qualificação de Doutorado.</t>
  </si>
  <si>
    <t>18) Participação em Banca de avaliação de Dissertação de Mestrado.</t>
  </si>
  <si>
    <r>
      <t xml:space="preserve">19) Participação em Banca de pós-graduação </t>
    </r>
    <r>
      <rPr>
        <i/>
        <sz val="12"/>
        <color rgb="FF002060"/>
        <rFont val="Calibri"/>
        <family val="2"/>
        <scheme val="minor"/>
      </rPr>
      <t>lato sensu</t>
    </r>
    <r>
      <rPr>
        <sz val="12"/>
        <color rgb="FF002060"/>
        <rFont val="Calibri"/>
        <family val="2"/>
        <scheme val="minor"/>
      </rPr>
      <t xml:space="preserve"> ou Trabalho de Conclusão de Curso de Graduação.</t>
    </r>
  </si>
  <si>
    <t>20) Avaliador de projetos para agência de fomento</t>
  </si>
  <si>
    <t>Por projeto (Max. 2,0)</t>
  </si>
  <si>
    <t>21) Membro de corpo editorial de periódico</t>
  </si>
  <si>
    <t>22) Revisor de periódico</t>
  </si>
  <si>
    <t>23) Membro de Comitê de Programa, Comitê Científico, revisor de artigos em eventos.</t>
  </si>
  <si>
    <t>24) Disciplinas ministradas em Programas de Pós-graduação recomendados pela CAPES</t>
  </si>
  <si>
    <t>25) Organização de eventos (coordenação ou participação de comissão organizadora) – Congressos/Seminário/Simpósio, com anais publicados e ISBN/ISSN.</t>
  </si>
  <si>
    <t xml:space="preserve">12) Orientação concluída de Trabalho de Conclusão de Curso de Graduação/Monografia
</t>
  </si>
  <si>
    <t>Obs.: Para fins deste edital, a pontuação será considerada, proporcionalmente, ao período de vínculo do docente com o PPGTIC.</t>
  </si>
  <si>
    <t>Por Orientação (Max. 1,5)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</si>
</sst>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0" borderId="0" xfId="0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showGridLines="0" tabSelected="1" workbookViewId="0">
      <selection activeCell="B3" sqref="B3:B4"/>
    </sheetView>
  </sheetViews>
  <sheetFormatPr defaultRowHeight="15.75" x14ac:dyDescent="0.25"/>
  <cols>
    <col min="1" max="1" width="3.28515625" style="1" customWidth="1"/>
    <col min="2" max="2" width="44.42578125" style="1" customWidth="1"/>
    <col min="3" max="3" width="22.85546875" style="1" customWidth="1"/>
    <col min="4" max="4" width="11.5703125" style="1" customWidth="1"/>
    <col min="5" max="5" width="24.42578125" style="1" customWidth="1"/>
    <col min="6" max="6" width="8.140625" style="1" customWidth="1"/>
    <col min="7" max="7" width="16.140625" style="1" customWidth="1"/>
    <col min="8" max="16384" width="9.140625" style="1"/>
  </cols>
  <sheetData>
    <row r="1" spans="2:12" ht="16.5" thickBot="1" x14ac:dyDescent="0.3"/>
    <row r="2" spans="2:12" x14ac:dyDescent="0.25">
      <c r="B2" s="2" t="s">
        <v>0</v>
      </c>
      <c r="C2" s="3" t="s">
        <v>1</v>
      </c>
      <c r="D2" s="4">
        <v>25</v>
      </c>
      <c r="E2" s="65" t="s">
        <v>2</v>
      </c>
      <c r="F2" s="17" t="s">
        <v>3</v>
      </c>
      <c r="G2" s="58">
        <v>41799</v>
      </c>
      <c r="H2" s="61" t="s">
        <v>73</v>
      </c>
      <c r="I2" s="62"/>
      <c r="J2" s="62"/>
      <c r="K2" s="62"/>
      <c r="L2" s="62"/>
    </row>
    <row r="3" spans="2:12" x14ac:dyDescent="0.25">
      <c r="B3" s="70"/>
      <c r="C3" s="8" t="s">
        <v>4</v>
      </c>
      <c r="D3" s="57">
        <f>(25/48)*((G3-G2)/30)</f>
        <v>20.104166666666668</v>
      </c>
      <c r="E3" s="66"/>
      <c r="F3" s="18" t="s">
        <v>5</v>
      </c>
      <c r="G3" s="59">
        <v>42957</v>
      </c>
      <c r="H3" s="61"/>
      <c r="I3" s="62"/>
      <c r="J3" s="62"/>
      <c r="K3" s="62"/>
      <c r="L3" s="62"/>
    </row>
    <row r="4" spans="2:12" ht="16.5" thickBot="1" x14ac:dyDescent="0.3">
      <c r="B4" s="71"/>
      <c r="C4" s="12" t="s">
        <v>45</v>
      </c>
      <c r="D4" s="27">
        <f>SUM(G7:G52)</f>
        <v>0</v>
      </c>
      <c r="E4" s="13"/>
      <c r="F4" s="13"/>
      <c r="G4" s="14"/>
      <c r="H4" s="61"/>
      <c r="I4" s="62"/>
      <c r="J4" s="62"/>
      <c r="K4" s="62"/>
      <c r="L4" s="62"/>
    </row>
    <row r="5" spans="2:12" ht="16.5" thickBot="1" x14ac:dyDescent="0.3">
      <c r="B5" s="9" t="s">
        <v>6</v>
      </c>
      <c r="C5" s="10" t="s">
        <v>7</v>
      </c>
      <c r="D5" s="10" t="s">
        <v>8</v>
      </c>
      <c r="E5" s="10" t="s">
        <v>9</v>
      </c>
      <c r="F5" s="11" t="s">
        <v>10</v>
      </c>
      <c r="G5" s="19" t="s">
        <v>46</v>
      </c>
    </row>
    <row r="6" spans="2:12" x14ac:dyDescent="0.25">
      <c r="B6" s="63" t="s">
        <v>47</v>
      </c>
      <c r="C6" s="20" t="s">
        <v>11</v>
      </c>
      <c r="D6" s="20"/>
      <c r="E6" s="20"/>
      <c r="F6" s="21"/>
      <c r="G6" s="16"/>
    </row>
    <row r="7" spans="2:12" x14ac:dyDescent="0.25">
      <c r="B7" s="67"/>
      <c r="C7" s="5" t="s">
        <v>12</v>
      </c>
      <c r="D7" s="22">
        <v>2.6</v>
      </c>
      <c r="E7" s="5"/>
      <c r="F7" s="29"/>
      <c r="G7" s="24">
        <f>F7*D7</f>
        <v>0</v>
      </c>
    </row>
    <row r="8" spans="2:12" x14ac:dyDescent="0.25">
      <c r="B8" s="67"/>
      <c r="C8" s="5" t="s">
        <v>13</v>
      </c>
      <c r="D8" s="22">
        <v>2</v>
      </c>
      <c r="E8" s="5"/>
      <c r="F8" s="29"/>
      <c r="G8" s="24">
        <f t="shared" ref="G8:G52" si="0">F8*D8</f>
        <v>0</v>
      </c>
    </row>
    <row r="9" spans="2:12" x14ac:dyDescent="0.25">
      <c r="B9" s="67"/>
      <c r="C9" s="5" t="s">
        <v>14</v>
      </c>
      <c r="D9" s="22">
        <v>2</v>
      </c>
      <c r="E9" s="5"/>
      <c r="F9" s="29"/>
      <c r="G9" s="24">
        <f t="shared" si="0"/>
        <v>0</v>
      </c>
    </row>
    <row r="10" spans="2:12" x14ac:dyDescent="0.25">
      <c r="B10" s="67"/>
      <c r="C10" s="5" t="s">
        <v>15</v>
      </c>
      <c r="D10" s="22">
        <v>1.5</v>
      </c>
      <c r="E10" s="5"/>
      <c r="F10" s="29"/>
      <c r="G10" s="24">
        <f t="shared" si="0"/>
        <v>0</v>
      </c>
    </row>
    <row r="11" spans="2:12" x14ac:dyDescent="0.25">
      <c r="B11" s="67"/>
      <c r="C11" s="5" t="s">
        <v>16</v>
      </c>
      <c r="D11" s="22">
        <v>1.3</v>
      </c>
      <c r="E11" s="5"/>
      <c r="F11" s="29"/>
      <c r="G11" s="24">
        <f t="shared" si="0"/>
        <v>0</v>
      </c>
    </row>
    <row r="12" spans="2:12" x14ac:dyDescent="0.25">
      <c r="B12" s="67"/>
      <c r="C12" s="5" t="s">
        <v>17</v>
      </c>
      <c r="D12" s="22">
        <v>1</v>
      </c>
      <c r="E12" s="5"/>
      <c r="F12" s="29"/>
      <c r="G12" s="24">
        <f t="shared" si="0"/>
        <v>0</v>
      </c>
    </row>
    <row r="13" spans="2:12" x14ac:dyDescent="0.25">
      <c r="B13" s="67"/>
      <c r="C13" s="5" t="s">
        <v>18</v>
      </c>
      <c r="D13" s="22">
        <v>1</v>
      </c>
      <c r="E13" s="5"/>
      <c r="F13" s="29"/>
      <c r="G13" s="24">
        <f t="shared" si="0"/>
        <v>0</v>
      </c>
    </row>
    <row r="14" spans="2:12" x14ac:dyDescent="0.25">
      <c r="B14" s="67"/>
      <c r="C14" s="5" t="s">
        <v>19</v>
      </c>
      <c r="D14" s="22">
        <v>0.8</v>
      </c>
      <c r="E14" s="5"/>
      <c r="F14" s="29"/>
      <c r="G14" s="24">
        <f t="shared" si="0"/>
        <v>0</v>
      </c>
    </row>
    <row r="15" spans="2:12" x14ac:dyDescent="0.25">
      <c r="B15" s="67"/>
      <c r="C15" s="5" t="s">
        <v>20</v>
      </c>
      <c r="D15" s="22">
        <v>0.5</v>
      </c>
      <c r="E15" s="5"/>
      <c r="F15" s="29"/>
      <c r="G15" s="24">
        <f t="shared" si="0"/>
        <v>0</v>
      </c>
    </row>
    <row r="16" spans="2:12" x14ac:dyDescent="0.25">
      <c r="B16" s="67"/>
      <c r="C16" s="5" t="s">
        <v>21</v>
      </c>
      <c r="D16" s="22">
        <v>0.4</v>
      </c>
      <c r="E16" s="5"/>
      <c r="F16" s="29"/>
      <c r="G16" s="24">
        <f t="shared" si="0"/>
        <v>0</v>
      </c>
    </row>
    <row r="17" spans="2:7" x14ac:dyDescent="0.25">
      <c r="B17" s="67"/>
      <c r="C17" s="5" t="s">
        <v>22</v>
      </c>
      <c r="D17" s="22">
        <v>0.3</v>
      </c>
      <c r="E17" s="5"/>
      <c r="F17" s="29"/>
      <c r="G17" s="24">
        <f t="shared" si="0"/>
        <v>0</v>
      </c>
    </row>
    <row r="18" spans="2:7" x14ac:dyDescent="0.25">
      <c r="B18" s="67"/>
      <c r="C18" s="5" t="s">
        <v>23</v>
      </c>
      <c r="D18" s="22">
        <v>0.2</v>
      </c>
      <c r="E18" s="5"/>
      <c r="F18" s="30"/>
      <c r="G18" s="24">
        <f t="shared" si="0"/>
        <v>0</v>
      </c>
    </row>
    <row r="19" spans="2:7" x14ac:dyDescent="0.25">
      <c r="B19" s="67"/>
      <c r="C19" s="5" t="s">
        <v>24</v>
      </c>
      <c r="D19" s="22">
        <v>0.15</v>
      </c>
      <c r="E19" s="5"/>
      <c r="F19" s="29"/>
      <c r="G19" s="24">
        <f t="shared" si="0"/>
        <v>0</v>
      </c>
    </row>
    <row r="20" spans="2:7" ht="16.5" thickBot="1" x14ac:dyDescent="0.3">
      <c r="B20" s="64"/>
      <c r="C20" s="7" t="s">
        <v>25</v>
      </c>
      <c r="D20" s="23">
        <v>0.1</v>
      </c>
      <c r="E20" s="7"/>
      <c r="F20" s="31"/>
      <c r="G20" s="35">
        <f t="shared" si="0"/>
        <v>0</v>
      </c>
    </row>
    <row r="21" spans="2:7" x14ac:dyDescent="0.25">
      <c r="B21" s="63" t="s">
        <v>48</v>
      </c>
      <c r="C21" s="36" t="s">
        <v>26</v>
      </c>
      <c r="D21" s="37">
        <v>1</v>
      </c>
      <c r="E21" s="36" t="s">
        <v>27</v>
      </c>
      <c r="F21" s="38"/>
      <c r="G21" s="39">
        <f t="shared" si="0"/>
        <v>0</v>
      </c>
    </row>
    <row r="22" spans="2:7" ht="16.5" thickBot="1" x14ac:dyDescent="0.3">
      <c r="B22" s="64"/>
      <c r="C22" s="7" t="s">
        <v>28</v>
      </c>
      <c r="D22" s="23">
        <v>0.8</v>
      </c>
      <c r="E22" s="7" t="s">
        <v>27</v>
      </c>
      <c r="F22" s="15"/>
      <c r="G22" s="35">
        <f t="shared" si="0"/>
        <v>0</v>
      </c>
    </row>
    <row r="23" spans="2:7" x14ac:dyDescent="0.25">
      <c r="B23" s="63" t="s">
        <v>49</v>
      </c>
      <c r="C23" s="36" t="s">
        <v>26</v>
      </c>
      <c r="D23" s="37">
        <v>2</v>
      </c>
      <c r="E23" s="36" t="s">
        <v>29</v>
      </c>
      <c r="F23" s="38"/>
      <c r="G23" s="39">
        <f t="shared" si="0"/>
        <v>0</v>
      </c>
    </row>
    <row r="24" spans="2:7" ht="16.5" thickBot="1" x14ac:dyDescent="0.3">
      <c r="B24" s="64"/>
      <c r="C24" s="7" t="s">
        <v>28</v>
      </c>
      <c r="D24" s="23">
        <v>1.5</v>
      </c>
      <c r="E24" s="7" t="s">
        <v>29</v>
      </c>
      <c r="F24" s="15"/>
      <c r="G24" s="35">
        <f t="shared" si="0"/>
        <v>0</v>
      </c>
    </row>
    <row r="25" spans="2:7" x14ac:dyDescent="0.25">
      <c r="B25" s="68" t="s">
        <v>50</v>
      </c>
      <c r="C25" s="32" t="s">
        <v>26</v>
      </c>
      <c r="D25" s="33">
        <v>1</v>
      </c>
      <c r="E25" s="32" t="s">
        <v>29</v>
      </c>
      <c r="F25" s="34"/>
      <c r="G25" s="50">
        <f t="shared" si="0"/>
        <v>0</v>
      </c>
    </row>
    <row r="26" spans="2:7" ht="16.5" thickBot="1" x14ac:dyDescent="0.3">
      <c r="B26" s="64"/>
      <c r="C26" s="7" t="s">
        <v>28</v>
      </c>
      <c r="D26" s="23">
        <v>0.8</v>
      </c>
      <c r="E26" s="7" t="s">
        <v>29</v>
      </c>
      <c r="F26" s="15"/>
      <c r="G26" s="35">
        <f t="shared" si="0"/>
        <v>0</v>
      </c>
    </row>
    <row r="27" spans="2:7" x14ac:dyDescent="0.25">
      <c r="B27" s="63" t="s">
        <v>51</v>
      </c>
      <c r="C27" s="36" t="s">
        <v>26</v>
      </c>
      <c r="D27" s="37">
        <v>0.5</v>
      </c>
      <c r="E27" s="36"/>
      <c r="F27" s="38"/>
      <c r="G27" s="39">
        <f t="shared" si="0"/>
        <v>0</v>
      </c>
    </row>
    <row r="28" spans="2:7" ht="16.5" thickBot="1" x14ac:dyDescent="0.3">
      <c r="B28" s="64"/>
      <c r="C28" s="7" t="s">
        <v>30</v>
      </c>
      <c r="D28" s="23">
        <v>0.3</v>
      </c>
      <c r="E28" s="7"/>
      <c r="F28" s="15"/>
      <c r="G28" s="35">
        <f t="shared" si="0"/>
        <v>0</v>
      </c>
    </row>
    <row r="29" spans="2:7" ht="16.5" thickBot="1" x14ac:dyDescent="0.3">
      <c r="B29" s="40" t="s">
        <v>52</v>
      </c>
      <c r="C29" s="41"/>
      <c r="D29" s="42">
        <v>1.5</v>
      </c>
      <c r="E29" s="41"/>
      <c r="F29" s="43"/>
      <c r="G29" s="44">
        <f t="shared" si="0"/>
        <v>0</v>
      </c>
    </row>
    <row r="30" spans="2:7" ht="47.25" x14ac:dyDescent="0.25">
      <c r="B30" s="63" t="s">
        <v>53</v>
      </c>
      <c r="C30" s="36" t="s">
        <v>31</v>
      </c>
      <c r="D30" s="37">
        <v>1</v>
      </c>
      <c r="E30" s="36" t="s">
        <v>32</v>
      </c>
      <c r="F30" s="38"/>
      <c r="G30" s="39">
        <f>IF((D30*F30)&gt;3,3,(D30*F30))</f>
        <v>0</v>
      </c>
    </row>
    <row r="31" spans="2:7" ht="16.5" thickBot="1" x14ac:dyDescent="0.3">
      <c r="B31" s="64"/>
      <c r="C31" s="7" t="s">
        <v>33</v>
      </c>
      <c r="D31" s="23">
        <v>0.5</v>
      </c>
      <c r="E31" s="7" t="s">
        <v>34</v>
      </c>
      <c r="F31" s="15"/>
      <c r="G31" s="35">
        <f>IF((D31*F31)&gt;1.5,1.5,(D31*F31))</f>
        <v>0</v>
      </c>
    </row>
    <row r="32" spans="2:7" ht="48" thickBot="1" x14ac:dyDescent="0.3">
      <c r="B32" s="51" t="s">
        <v>54</v>
      </c>
      <c r="C32" s="52" t="s">
        <v>31</v>
      </c>
      <c r="D32" s="53">
        <v>0.5</v>
      </c>
      <c r="E32" s="52" t="s">
        <v>34</v>
      </c>
      <c r="F32" s="54"/>
      <c r="G32" s="55">
        <f>IF((D32*F32)&gt;1.5,1.5,(D32*F32))</f>
        <v>0</v>
      </c>
    </row>
    <row r="33" spans="2:7" ht="16.5" thickBot="1" x14ac:dyDescent="0.3">
      <c r="B33" s="40" t="s">
        <v>55</v>
      </c>
      <c r="C33" s="56"/>
      <c r="D33" s="42">
        <v>1</v>
      </c>
      <c r="E33" s="41" t="s">
        <v>35</v>
      </c>
      <c r="F33" s="43"/>
      <c r="G33" s="44">
        <f t="shared" si="0"/>
        <v>0</v>
      </c>
    </row>
    <row r="34" spans="2:7" ht="48" thickBot="1" x14ac:dyDescent="0.3">
      <c r="B34" s="40" t="s">
        <v>56</v>
      </c>
      <c r="C34" s="41"/>
      <c r="D34" s="42">
        <v>2</v>
      </c>
      <c r="E34" s="41" t="s">
        <v>36</v>
      </c>
      <c r="F34" s="43"/>
      <c r="G34" s="44">
        <f t="shared" si="0"/>
        <v>0</v>
      </c>
    </row>
    <row r="35" spans="2:7" ht="48" thickBot="1" x14ac:dyDescent="0.3">
      <c r="B35" s="40" t="s">
        <v>57</v>
      </c>
      <c r="C35" s="41"/>
      <c r="D35" s="42">
        <v>1.5</v>
      </c>
      <c r="E35" s="41" t="s">
        <v>36</v>
      </c>
      <c r="F35" s="43"/>
      <c r="G35" s="44">
        <f t="shared" si="0"/>
        <v>0</v>
      </c>
    </row>
    <row r="36" spans="2:7" ht="63.75" thickBot="1" x14ac:dyDescent="0.3">
      <c r="B36" s="40" t="s">
        <v>72</v>
      </c>
      <c r="C36" s="56"/>
      <c r="D36" s="42">
        <v>0.5</v>
      </c>
      <c r="E36" s="60" t="s">
        <v>74</v>
      </c>
      <c r="F36" s="43"/>
      <c r="G36" s="44">
        <f t="shared" si="0"/>
        <v>0</v>
      </c>
    </row>
    <row r="37" spans="2:7" ht="32.25" thickBot="1" x14ac:dyDescent="0.3">
      <c r="B37" s="40" t="s">
        <v>58</v>
      </c>
      <c r="C37" s="41"/>
      <c r="D37" s="42">
        <v>0.3</v>
      </c>
      <c r="E37" s="41" t="s">
        <v>34</v>
      </c>
      <c r="F37" s="43"/>
      <c r="G37" s="44">
        <f>IF((D37*F37)&gt;1.5,1.5,(D37*F37))</f>
        <v>0</v>
      </c>
    </row>
    <row r="38" spans="2:7" ht="48" thickBot="1" x14ac:dyDescent="0.3">
      <c r="B38" s="40" t="s">
        <v>59</v>
      </c>
      <c r="C38" s="41"/>
      <c r="D38" s="42">
        <v>1.5</v>
      </c>
      <c r="E38" s="41" t="s">
        <v>37</v>
      </c>
      <c r="F38" s="43"/>
      <c r="G38" s="44">
        <f t="shared" si="0"/>
        <v>0</v>
      </c>
    </row>
    <row r="39" spans="2:7" ht="48" thickBot="1" x14ac:dyDescent="0.3">
      <c r="B39" s="51" t="s">
        <v>60</v>
      </c>
      <c r="C39" s="52"/>
      <c r="D39" s="53">
        <v>0.5</v>
      </c>
      <c r="E39" s="52" t="s">
        <v>37</v>
      </c>
      <c r="F39" s="54"/>
      <c r="G39" s="55">
        <f t="shared" si="0"/>
        <v>0</v>
      </c>
    </row>
    <row r="40" spans="2:7" ht="32.25" thickBot="1" x14ac:dyDescent="0.3">
      <c r="B40" s="40" t="s">
        <v>61</v>
      </c>
      <c r="C40" s="41"/>
      <c r="D40" s="42">
        <v>0.5</v>
      </c>
      <c r="E40" s="41" t="s">
        <v>38</v>
      </c>
      <c r="F40" s="43"/>
      <c r="G40" s="44">
        <f>IF((D40*F40)&gt;2,2,(D40*F40))</f>
        <v>0</v>
      </c>
    </row>
    <row r="41" spans="2:7" ht="32.25" thickBot="1" x14ac:dyDescent="0.3">
      <c r="B41" s="40" t="s">
        <v>62</v>
      </c>
      <c r="C41" s="56"/>
      <c r="D41" s="42">
        <v>0.2</v>
      </c>
      <c r="E41" s="41" t="s">
        <v>39</v>
      </c>
      <c r="F41" s="43"/>
      <c r="G41" s="44">
        <f>IF((D41*F41)&gt;1,1,(D41*F41))</f>
        <v>0</v>
      </c>
    </row>
    <row r="42" spans="2:7" ht="32.25" thickBot="1" x14ac:dyDescent="0.3">
      <c r="B42" s="40" t="s">
        <v>63</v>
      </c>
      <c r="C42" s="41"/>
      <c r="D42" s="42">
        <v>0.2</v>
      </c>
      <c r="E42" s="41" t="s">
        <v>38</v>
      </c>
      <c r="F42" s="43"/>
      <c r="G42" s="44">
        <f>IF((D42*F42)&gt;2,2,(D42*F42))</f>
        <v>0</v>
      </c>
    </row>
    <row r="43" spans="2:7" ht="48" thickBot="1" x14ac:dyDescent="0.3">
      <c r="B43" s="40" t="s">
        <v>64</v>
      </c>
      <c r="C43" s="56"/>
      <c r="D43" s="42">
        <v>0.1</v>
      </c>
      <c r="E43" s="41" t="s">
        <v>39</v>
      </c>
      <c r="F43" s="43"/>
      <c r="G43" s="44">
        <f>IF((D43*F43)&gt;1,1,(D43*F43))</f>
        <v>0</v>
      </c>
    </row>
    <row r="44" spans="2:7" ht="32.25" thickBot="1" x14ac:dyDescent="0.3">
      <c r="B44" s="40" t="s">
        <v>65</v>
      </c>
      <c r="C44" s="56"/>
      <c r="D44" s="42">
        <v>0.3</v>
      </c>
      <c r="E44" s="41" t="s">
        <v>66</v>
      </c>
      <c r="F44" s="43"/>
      <c r="G44" s="44">
        <f>IF((D44*F44)&gt;2,2,(D44*F44))</f>
        <v>0</v>
      </c>
    </row>
    <row r="45" spans="2:7" ht="16.5" thickBot="1" x14ac:dyDescent="0.3">
      <c r="B45" s="40" t="s">
        <v>67</v>
      </c>
      <c r="C45" s="41"/>
      <c r="D45" s="42">
        <v>2</v>
      </c>
      <c r="E45" s="41"/>
      <c r="F45" s="43"/>
      <c r="G45" s="49">
        <f t="shared" si="0"/>
        <v>0</v>
      </c>
    </row>
    <row r="46" spans="2:7" ht="16.5" thickBot="1" x14ac:dyDescent="0.3">
      <c r="B46" s="40" t="s">
        <v>68</v>
      </c>
      <c r="C46" s="41"/>
      <c r="D46" s="42">
        <v>0.3</v>
      </c>
      <c r="E46" s="41" t="s">
        <v>40</v>
      </c>
      <c r="F46" s="43"/>
      <c r="G46" s="44">
        <f>IF((D46*F46)&gt;2,2,(D46*F46))</f>
        <v>0</v>
      </c>
    </row>
    <row r="47" spans="2:7" x14ac:dyDescent="0.25">
      <c r="B47" s="68" t="s">
        <v>69</v>
      </c>
      <c r="C47" s="32" t="s">
        <v>26</v>
      </c>
      <c r="D47" s="33">
        <v>0.2</v>
      </c>
      <c r="E47" s="32" t="s">
        <v>41</v>
      </c>
      <c r="F47" s="34"/>
      <c r="G47" s="50">
        <f>IF((D47*F47)&gt;1.5,1.5,(D47*F47))</f>
        <v>0</v>
      </c>
    </row>
    <row r="48" spans="2:7" ht="16.5" thickBot="1" x14ac:dyDescent="0.3">
      <c r="B48" s="69"/>
      <c r="C48" s="46" t="s">
        <v>28</v>
      </c>
      <c r="D48" s="47">
        <v>0.1</v>
      </c>
      <c r="E48" s="46" t="s">
        <v>42</v>
      </c>
      <c r="F48" s="28"/>
      <c r="G48" s="48">
        <f>IF((D48*F48)&gt;1,1,(D48*F48))</f>
        <v>0</v>
      </c>
    </row>
    <row r="49" spans="2:7" ht="32.25" thickBot="1" x14ac:dyDescent="0.3">
      <c r="B49" s="40" t="s">
        <v>70</v>
      </c>
      <c r="C49" s="41"/>
      <c r="D49" s="42">
        <v>0.5</v>
      </c>
      <c r="E49" s="41" t="s">
        <v>43</v>
      </c>
      <c r="F49" s="43"/>
      <c r="G49" s="49">
        <f t="shared" si="0"/>
        <v>0</v>
      </c>
    </row>
    <row r="50" spans="2:7" x14ac:dyDescent="0.25">
      <c r="B50" s="68" t="s">
        <v>71</v>
      </c>
      <c r="C50" s="32" t="s">
        <v>26</v>
      </c>
      <c r="D50" s="33">
        <v>2</v>
      </c>
      <c r="E50" s="32"/>
      <c r="F50" s="34"/>
      <c r="G50" s="45">
        <f t="shared" si="0"/>
        <v>0</v>
      </c>
    </row>
    <row r="51" spans="2:7" x14ac:dyDescent="0.25">
      <c r="B51" s="67"/>
      <c r="C51" s="5" t="s">
        <v>28</v>
      </c>
      <c r="D51" s="22">
        <v>1</v>
      </c>
      <c r="E51" s="5"/>
      <c r="F51" s="6"/>
      <c r="G51" s="25">
        <f t="shared" si="0"/>
        <v>0</v>
      </c>
    </row>
    <row r="52" spans="2:7" ht="43.5" customHeight="1" thickBot="1" x14ac:dyDescent="0.3">
      <c r="B52" s="64"/>
      <c r="C52" s="7" t="s">
        <v>44</v>
      </c>
      <c r="D52" s="23">
        <v>0.5</v>
      </c>
      <c r="E52" s="7"/>
      <c r="F52" s="15"/>
      <c r="G52" s="26">
        <f t="shared" si="0"/>
        <v>0</v>
      </c>
    </row>
  </sheetData>
  <mergeCells count="11">
    <mergeCell ref="H2:L4"/>
    <mergeCell ref="B21:B22"/>
    <mergeCell ref="E2:E3"/>
    <mergeCell ref="B6:B20"/>
    <mergeCell ref="B50:B52"/>
    <mergeCell ref="B47:B48"/>
    <mergeCell ref="B27:B28"/>
    <mergeCell ref="B30:B31"/>
    <mergeCell ref="B23:B24"/>
    <mergeCell ref="B25:B26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2017-06-06T09:35:33Z</dcterms:created>
  <dcterms:modified xsi:type="dcterms:W3CDTF">2017-07-19T19:34:46Z</dcterms:modified>
</cp:coreProperties>
</file>